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ДЕПАРТАМЕНТ СОЦИАЛЬНОЙ ПОЛИТИКИ\Сторожева М.А\Уведомление культура\"/>
    </mc:Choice>
  </mc:AlternateContent>
  <bookViews>
    <workbookView xWindow="-120" yWindow="-120" windowWidth="38640" windowHeight="21240"/>
  </bookViews>
  <sheets>
    <sheet name="Раздел 1" sheetId="1" r:id="rId1"/>
    <sheet name="Раздел 2" sheetId="2" r:id="rId2"/>
    <sheet name="Раздел 3" sheetId="3" r:id="rId3"/>
    <sheet name="Раздел 4" sheetId="4" r:id="rId4"/>
  </sheets>
  <definedNames>
    <definedName name="_xlnm.Print_Area" localSheetId="3">'Раздел 4'!$A$1:$N$26</definedName>
  </definedNames>
  <calcPr calcId="191029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26" i="4" l="1"/>
  <c r="L26" i="4"/>
  <c r="K26" i="4"/>
  <c r="J26" i="4"/>
  <c r="I26" i="4"/>
  <c r="M25" i="4"/>
  <c r="L25" i="4"/>
  <c r="K25" i="4"/>
  <c r="J25" i="4"/>
  <c r="L24" i="4"/>
  <c r="K24" i="4"/>
  <c r="J24" i="4"/>
  <c r="I25" i="4"/>
  <c r="I24" i="4"/>
  <c r="H26" i="4"/>
  <c r="H25" i="4"/>
  <c r="H24" i="4"/>
  <c r="H23" i="4"/>
  <c r="H22" i="4" l="1"/>
  <c r="N26" i="4"/>
  <c r="N25" i="4"/>
  <c r="N23" i="4"/>
  <c r="M17" i="4"/>
  <c r="I7" i="4"/>
  <c r="H7" i="4"/>
  <c r="N21" i="4" l="1"/>
  <c r="N20" i="4"/>
  <c r="N19" i="4"/>
  <c r="N18" i="4"/>
  <c r="L17" i="4"/>
  <c r="K17" i="4"/>
  <c r="J17" i="4"/>
  <c r="I17" i="4"/>
  <c r="I22" i="4" s="1"/>
  <c r="H17" i="4"/>
  <c r="N16" i="4"/>
  <c r="N15" i="4"/>
  <c r="N14" i="4"/>
  <c r="N13" i="4"/>
  <c r="M12" i="4"/>
  <c r="L12" i="4"/>
  <c r="K12" i="4"/>
  <c r="J12" i="4"/>
  <c r="I12" i="4"/>
  <c r="H12" i="4"/>
  <c r="N11" i="4"/>
  <c r="N10" i="4"/>
  <c r="N9" i="4"/>
  <c r="N8" i="4"/>
  <c r="M7" i="4"/>
  <c r="M22" i="4" s="1"/>
  <c r="L7" i="4"/>
  <c r="K7" i="4"/>
  <c r="J7" i="4"/>
  <c r="J22" i="4" l="1"/>
  <c r="M24" i="4"/>
  <c r="N24" i="4" s="1"/>
  <c r="K22" i="4"/>
  <c r="L22" i="4"/>
  <c r="N7" i="4"/>
  <c r="N17" i="4"/>
  <c r="N12" i="4"/>
  <c r="N22" i="4" l="1"/>
</calcChain>
</file>

<file path=xl/sharedStrings.xml><?xml version="1.0" encoding="utf-8"?>
<sst xmlns="http://schemas.openxmlformats.org/spreadsheetml/2006/main" count="89" uniqueCount="60">
  <si>
    <t>Ответственный исполнитель (соисполнитель)</t>
  </si>
  <si>
    <t>Участники</t>
  </si>
  <si>
    <t>Задачи комплекса процессных мероприятий</t>
  </si>
  <si>
    <t>Раздел 1. ОБЩИЕ ПОЛОЖЕНИЯ</t>
  </si>
  <si>
    <t>Ответственный за достижение показателя</t>
  </si>
  <si>
    <t>Значения показателей</t>
  </si>
  <si>
    <t>план</t>
  </si>
  <si>
    <t>Базовое значение</t>
  </si>
  <si>
    <t>Единица измерения (по ОКЕИ)</t>
  </si>
  <si>
    <t>Уровень показателя</t>
  </si>
  <si>
    <t>Наименование показателя</t>
  </si>
  <si>
    <t>1.</t>
  </si>
  <si>
    <t>2.</t>
  </si>
  <si>
    <t>№ п/п</t>
  </si>
  <si>
    <t>Значения мероприятия (результата) по годам</t>
  </si>
  <si>
    <t>Характеристика</t>
  </si>
  <si>
    <t>Тип мероприятия (результата)</t>
  </si>
  <si>
    <t>Наименование мероприятия (результата)</t>
  </si>
  <si>
    <t>Раздел 4. Финансовое обеспечение комплекса процессных мероприятий</t>
  </si>
  <si>
    <t xml:space="preserve">Всего
(тыс. рублей)
</t>
  </si>
  <si>
    <t xml:space="preserve">Объем финансового обеспечения по годам, 
(тыс. рублей)
</t>
  </si>
  <si>
    <t>Наименование мероприятия (результата) и источники финансового обеспечения</t>
  </si>
  <si>
    <t>областной бюджет</t>
  </si>
  <si>
    <t xml:space="preserve">местный бюджет </t>
  </si>
  <si>
    <t xml:space="preserve">федеральный бюджет 
</t>
  </si>
  <si>
    <t>внебюджетные источники</t>
  </si>
  <si>
    <t>1.1.</t>
  </si>
  <si>
    <t>1.2.</t>
  </si>
  <si>
    <t>1.3.</t>
  </si>
  <si>
    <t xml:space="preserve">№      п/п </t>
  </si>
  <si>
    <t>Департамент социальной политики администрации муниципального образования Ногликский муниципальный округ Сахалинской области</t>
  </si>
  <si>
    <t>%</t>
  </si>
  <si>
    <t>МП</t>
  </si>
  <si>
    <t>ИТОГО по комплексу процессных мероприятий, в том числе:</t>
  </si>
  <si>
    <t>Базовое значение 2024</t>
  </si>
  <si>
    <t xml:space="preserve">            утвержденной постановлением администрации от____________№______</t>
  </si>
  <si>
    <t>Раздел 3. Перечень процессных мероприятий</t>
  </si>
  <si>
    <t xml:space="preserve">отдел КСМиСПТиКМНС, </t>
  </si>
  <si>
    <t>культуры в МО Ногликский муниципальный округ Сахалинской области",</t>
  </si>
  <si>
    <t>Департамент социальной политики администрации МО, учреждения культуры (филиалы).</t>
  </si>
  <si>
    <t>Число посещений мероприятий организаций культуры</t>
  </si>
  <si>
    <t>Ед.</t>
  </si>
  <si>
    <t>457600</t>
  </si>
  <si>
    <t>Доля зданий учреждений культуры, находящихся в удовлетворительном состоянии, в общем количестве зданий данных учреждений</t>
  </si>
  <si>
    <t xml:space="preserve">           Приложение № 8 к муниципальной программе "Развитие</t>
  </si>
  <si>
    <t xml:space="preserve"> Обеспечение сохранности учреждений культуры </t>
  </si>
  <si>
    <t xml:space="preserve"> Укрепление материально-технической базы</t>
  </si>
  <si>
    <t>Текущий и капитальный ремонт учреждений культуры</t>
  </si>
  <si>
    <t>Задача 1. Развитие материально- технической базы учреждений культуры</t>
  </si>
  <si>
    <t>Текущий и капитальный ремонт учреждений культуры, в том числе</t>
  </si>
  <si>
    <t>Укрепление материально-технической базы, в том числе</t>
  </si>
  <si>
    <t>Обеспечение сохранности учреждений культуры , втом числе</t>
  </si>
  <si>
    <t>1. Создание условия для предоставления качественных услуг в сфере культуры</t>
  </si>
  <si>
    <t>1. Приобретение транспорта и специализированной техники;                                       2. Приобретение и монтаж оборудования;                                  3. Приобритение  сопутсвующих товаров для организации работы учреждений культуры;                    4. Приобритение музыкальных инструментов.</t>
  </si>
  <si>
    <t>1. Противопожарные меропрятия, видеонаблюдение, ограждения, охрана объектов культуры.</t>
  </si>
  <si>
    <t xml:space="preserve">ПАСПОРТ
комплекса процессных мероприятий "Развитие материально-технической базы учреждений культуры"
</t>
  </si>
  <si>
    <t>Задача 1.Текущий и капитальный ремонт учреждений культуры;</t>
  </si>
  <si>
    <t>Задача 2. Укрепление материально-технической базы;</t>
  </si>
  <si>
    <t>Задача 3. Обеспечение сохранности учреждений культуры.</t>
  </si>
  <si>
    <t>Раздел 2. Показатели комплекса процессных мероприятий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</si>
</sst>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3499862666707357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93">
    <xf numFmtId="0" fontId="0" fillId="0" borderId="0" xfId="0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/>
    </xf>
    <xf numFmtId="0" fontId="3" fillId="0" borderId="1" xfId="0" applyFont="1" applyBorder="1"/>
    <xf numFmtId="0" fontId="4" fillId="0" borderId="0" xfId="0" applyFont="1"/>
    <xf numFmtId="0" fontId="3" fillId="2" borderId="1" xfId="0" applyFont="1" applyFill="1" applyBorder="1" applyAlignment="1">
      <alignment horizontal="center" vertical="top"/>
    </xf>
    <xf numFmtId="14" fontId="3" fillId="0" borderId="1" xfId="0" applyNumberFormat="1" applyFont="1" applyBorder="1" applyAlignment="1">
      <alignment horizontal="center" vertical="top"/>
    </xf>
    <xf numFmtId="0" fontId="3" fillId="2" borderId="12" xfId="0" applyFont="1" applyFill="1" applyBorder="1" applyAlignment="1">
      <alignment horizontal="center" vertical="top"/>
    </xf>
    <xf numFmtId="164" fontId="3" fillId="2" borderId="1" xfId="0" applyNumberFormat="1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center" vertical="top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1" fillId="0" borderId="9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top"/>
    </xf>
    <xf numFmtId="0" fontId="2" fillId="0" borderId="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164" fontId="3" fillId="5" borderId="1" xfId="0" applyNumberFormat="1" applyFont="1" applyFill="1" applyBorder="1" applyAlignment="1">
      <alignment horizontal="center" vertical="top"/>
    </xf>
    <xf numFmtId="164" fontId="3" fillId="5" borderId="1" xfId="0" applyNumberFormat="1" applyFont="1" applyFill="1" applyBorder="1" applyAlignment="1">
      <alignment horizontal="center"/>
    </xf>
    <xf numFmtId="2" fontId="3" fillId="5" borderId="1" xfId="0" applyNumberFormat="1" applyFont="1" applyFill="1" applyBorder="1" applyAlignment="1">
      <alignment horizontal="center" vertical="top"/>
    </xf>
    <xf numFmtId="2" fontId="3" fillId="5" borderId="1" xfId="0" applyNumberFormat="1" applyFont="1" applyFill="1" applyBorder="1" applyAlignment="1">
      <alignment horizontal="center"/>
    </xf>
    <xf numFmtId="0" fontId="3" fillId="0" borderId="8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left" vertical="center" wrapText="1"/>
    </xf>
    <xf numFmtId="49" fontId="3" fillId="0" borderId="1" xfId="0" applyNumberFormat="1" applyFont="1" applyBorder="1" applyAlignment="1">
      <alignment vertical="center" wrapText="1"/>
    </xf>
    <xf numFmtId="0" fontId="1" fillId="0" borderId="14" xfId="0" applyFont="1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15" xfId="0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3" fillId="0" borderId="1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49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2" xfId="0" applyFont="1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wrapText="1"/>
    </xf>
    <xf numFmtId="0" fontId="3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3" fillId="0" borderId="11" xfId="0" applyFont="1" applyBorder="1" applyAlignment="1">
      <alignment vertical="top" wrapText="1"/>
    </xf>
    <xf numFmtId="0" fontId="4" fillId="0" borderId="11" xfId="0" applyFont="1" applyBorder="1" applyAlignment="1">
      <alignment vertical="top" wrapText="1"/>
    </xf>
    <xf numFmtId="0" fontId="3" fillId="0" borderId="0" xfId="0" applyFont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top" wrapText="1"/>
    </xf>
    <xf numFmtId="0" fontId="1" fillId="0" borderId="12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top" wrapText="1"/>
    </xf>
    <xf numFmtId="0" fontId="3" fillId="0" borderId="9" xfId="0" applyFont="1" applyBorder="1" applyAlignment="1">
      <alignment horizontal="center" vertical="top" wrapText="1"/>
    </xf>
    <xf numFmtId="0" fontId="3" fillId="0" borderId="10" xfId="0" applyFont="1" applyBorder="1" applyAlignment="1">
      <alignment horizontal="center" vertical="top" wrapText="1"/>
    </xf>
    <xf numFmtId="0" fontId="3" fillId="0" borderId="11" xfId="0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3" fillId="4" borderId="8" xfId="0" applyFont="1" applyFill="1" applyBorder="1" applyAlignment="1">
      <alignment horizontal="left" wrapText="1"/>
    </xf>
    <xf numFmtId="0" fontId="4" fillId="4" borderId="9" xfId="0" applyFont="1" applyFill="1" applyBorder="1" applyAlignment="1">
      <alignment horizontal="left" wrapText="1"/>
    </xf>
    <xf numFmtId="0" fontId="4" fillId="4" borderId="10" xfId="0" applyFont="1" applyFill="1" applyBorder="1" applyAlignment="1">
      <alignment horizontal="left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top" wrapText="1"/>
    </xf>
    <xf numFmtId="0" fontId="5" fillId="0" borderId="9" xfId="0" applyFont="1" applyBorder="1" applyAlignment="1">
      <alignment horizontal="center" vertical="top" wrapText="1"/>
    </xf>
    <xf numFmtId="0" fontId="5" fillId="0" borderId="10" xfId="0" applyFont="1" applyBorder="1" applyAlignment="1">
      <alignment horizontal="center" vertical="top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left" vertical="top" wrapText="1"/>
    </xf>
    <xf numFmtId="0" fontId="0" fillId="2" borderId="9" xfId="0" applyFill="1" applyBorder="1" applyAlignment="1">
      <alignment horizontal="left" vertical="top" wrapText="1"/>
    </xf>
    <xf numFmtId="0" fontId="0" fillId="2" borderId="10" xfId="0" applyFill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0" fillId="0" borderId="13" xfId="0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3" fillId="5" borderId="8" xfId="0" applyFont="1" applyFill="1" applyBorder="1" applyAlignment="1">
      <alignment horizontal="left" vertical="top" wrapText="1"/>
    </xf>
    <xf numFmtId="0" fontId="3" fillId="5" borderId="9" xfId="0" applyFont="1" applyFill="1" applyBorder="1" applyAlignment="1">
      <alignment horizontal="left" vertical="top" wrapText="1"/>
    </xf>
    <xf numFmtId="0" fontId="3" fillId="5" borderId="10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4"/>
  <sheetViews>
    <sheetView tabSelected="1" showWhiteSpace="0" view="pageBreakPreview" zoomScale="106" zoomScaleNormal="100" zoomScaleSheetLayoutView="106" workbookViewId="0">
      <selection activeCell="W15" sqref="W15"/>
    </sheetView>
  </sheetViews>
  <sheetFormatPr defaultRowHeight="15.75" x14ac:dyDescent="0.25"/>
  <cols>
    <col min="1" max="5" width="9.140625" style="7"/>
    <col min="6" max="6" width="4.42578125" style="7" customWidth="1"/>
    <col min="7" max="7" width="0.5703125" style="7" hidden="1" customWidth="1"/>
    <col min="8" max="8" width="9.140625" style="7" hidden="1" customWidth="1"/>
    <col min="9" max="14" width="9.140625" style="7"/>
    <col min="15" max="15" width="22.28515625" style="7" customWidth="1"/>
    <col min="16" max="16384" width="9.140625" style="7"/>
  </cols>
  <sheetData>
    <row r="1" spans="1:15" ht="20.25" customHeight="1" x14ac:dyDescent="0.25">
      <c r="H1" s="15"/>
      <c r="I1" s="36" t="s">
        <v>44</v>
      </c>
      <c r="J1" s="36"/>
      <c r="K1" s="36"/>
      <c r="L1" s="36"/>
      <c r="M1" s="36"/>
      <c r="N1" s="36"/>
      <c r="O1" s="36"/>
    </row>
    <row r="2" spans="1:15" x14ac:dyDescent="0.25">
      <c r="H2" s="36" t="s">
        <v>38</v>
      </c>
      <c r="I2" s="36"/>
      <c r="J2" s="36"/>
      <c r="K2" s="36"/>
      <c r="L2" s="36"/>
      <c r="M2" s="36"/>
      <c r="N2" s="36"/>
      <c r="O2" s="36"/>
    </row>
    <row r="3" spans="1:15" x14ac:dyDescent="0.25">
      <c r="H3" s="36" t="s">
        <v>35</v>
      </c>
      <c r="I3" s="36"/>
      <c r="J3" s="36"/>
      <c r="K3" s="36"/>
      <c r="L3" s="36"/>
      <c r="M3" s="36"/>
      <c r="N3" s="36"/>
      <c r="O3" s="36"/>
    </row>
    <row r="4" spans="1:15" x14ac:dyDescent="0.25">
      <c r="H4" s="36"/>
      <c r="I4" s="37"/>
      <c r="J4" s="37"/>
      <c r="K4" s="37"/>
      <c r="L4" s="37"/>
      <c r="M4" s="37"/>
      <c r="N4" s="37"/>
      <c r="O4" s="37"/>
    </row>
    <row r="5" spans="1:15" ht="9" customHeight="1" x14ac:dyDescent="0.25"/>
    <row r="6" spans="1:15" ht="0.75" customHeight="1" x14ac:dyDescent="0.25"/>
    <row r="7" spans="1:15" ht="39" customHeight="1" x14ac:dyDescent="0.25">
      <c r="A7" s="41" t="s">
        <v>55</v>
      </c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2"/>
      <c r="O7" s="42"/>
    </row>
    <row r="8" spans="1:15" ht="16.5" customHeight="1" x14ac:dyDescent="0.25">
      <c r="A8" s="41" t="s">
        <v>3</v>
      </c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</row>
    <row r="9" spans="1:15" ht="12" customHeight="1" x14ac:dyDescent="0.25"/>
    <row r="10" spans="1:15" ht="36" customHeight="1" x14ac:dyDescent="0.25">
      <c r="A10" s="43" t="s">
        <v>0</v>
      </c>
      <c r="B10" s="44"/>
      <c r="C10" s="44"/>
      <c r="D10" s="44"/>
      <c r="E10" s="44"/>
      <c r="F10" s="44"/>
      <c r="G10" s="44"/>
      <c r="H10" s="44"/>
      <c r="I10" s="45" t="s">
        <v>30</v>
      </c>
      <c r="J10" s="46"/>
      <c r="K10" s="46"/>
      <c r="L10" s="46"/>
      <c r="M10" s="46"/>
      <c r="N10" s="46"/>
      <c r="O10" s="46"/>
    </row>
    <row r="11" spans="1:15" ht="36" customHeight="1" x14ac:dyDescent="0.25">
      <c r="A11" s="43" t="s">
        <v>1</v>
      </c>
      <c r="B11" s="44"/>
      <c r="C11" s="44"/>
      <c r="D11" s="44"/>
      <c r="E11" s="44"/>
      <c r="F11" s="44"/>
      <c r="G11" s="44"/>
      <c r="H11" s="44"/>
      <c r="I11" s="47" t="s">
        <v>39</v>
      </c>
      <c r="J11" s="48"/>
      <c r="K11" s="48"/>
      <c r="L11" s="48"/>
      <c r="M11" s="48"/>
      <c r="N11" s="48"/>
      <c r="O11" s="48"/>
    </row>
    <row r="12" spans="1:15" ht="21" customHeight="1" x14ac:dyDescent="0.25">
      <c r="A12" s="34" t="s">
        <v>2</v>
      </c>
      <c r="B12" s="34"/>
      <c r="C12" s="34"/>
      <c r="D12" s="34"/>
      <c r="E12" s="34"/>
      <c r="F12" s="34"/>
      <c r="G12" s="34"/>
      <c r="H12" s="35"/>
      <c r="I12" s="38" t="s">
        <v>56</v>
      </c>
      <c r="J12" s="39"/>
      <c r="K12" s="39"/>
      <c r="L12" s="39"/>
      <c r="M12" s="39"/>
      <c r="N12" s="39"/>
      <c r="O12" s="40"/>
    </row>
    <row r="13" spans="1:15" ht="21" customHeight="1" x14ac:dyDescent="0.25">
      <c r="A13" s="34"/>
      <c r="B13" s="34"/>
      <c r="C13" s="34"/>
      <c r="D13" s="34"/>
      <c r="E13" s="34"/>
      <c r="F13" s="34"/>
      <c r="G13" s="34"/>
      <c r="H13" s="35"/>
      <c r="I13" s="28" t="s">
        <v>57</v>
      </c>
      <c r="J13" s="29"/>
      <c r="K13" s="29"/>
      <c r="L13" s="29"/>
      <c r="M13" s="29"/>
      <c r="N13" s="29"/>
      <c r="O13" s="30"/>
    </row>
    <row r="14" spans="1:15" ht="21" customHeight="1" x14ac:dyDescent="0.25">
      <c r="A14" s="34"/>
      <c r="B14" s="34"/>
      <c r="C14" s="34"/>
      <c r="D14" s="34"/>
      <c r="E14" s="34"/>
      <c r="F14" s="34"/>
      <c r="G14" s="34"/>
      <c r="H14" s="35"/>
      <c r="I14" s="31" t="s">
        <v>58</v>
      </c>
      <c r="J14" s="32"/>
      <c r="K14" s="32"/>
      <c r="L14" s="32"/>
      <c r="M14" s="32"/>
      <c r="N14" s="32"/>
      <c r="O14" s="33"/>
    </row>
  </sheetData>
  <mergeCells count="14">
    <mergeCell ref="I13:O13"/>
    <mergeCell ref="I14:O14"/>
    <mergeCell ref="A12:H14"/>
    <mergeCell ref="I1:O1"/>
    <mergeCell ref="H2:O2"/>
    <mergeCell ref="H3:O3"/>
    <mergeCell ref="H4:O4"/>
    <mergeCell ref="I12:O12"/>
    <mergeCell ref="A8:O8"/>
    <mergeCell ref="A7:O7"/>
    <mergeCell ref="A10:H10"/>
    <mergeCell ref="I10:O10"/>
    <mergeCell ref="A11:H11"/>
    <mergeCell ref="I11:O11"/>
  </mergeCells>
  <pageMargins left="0.73958333333333337" right="0.25" top="0.75" bottom="0.22916666666666666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8"/>
  <sheetViews>
    <sheetView view="pageBreakPreview" zoomScale="112" zoomScaleNormal="100" zoomScaleSheetLayoutView="112" workbookViewId="0">
      <selection activeCell="A2" sqref="A2"/>
    </sheetView>
  </sheetViews>
  <sheetFormatPr defaultRowHeight="15" x14ac:dyDescent="0.25"/>
  <cols>
    <col min="1" max="1" width="5.28515625" customWidth="1"/>
    <col min="2" max="2" width="56.5703125" customWidth="1"/>
    <col min="4" max="5" width="8.85546875" customWidth="1"/>
    <col min="10" max="11" width="8.85546875" customWidth="1"/>
    <col min="12" max="12" width="22" customWidth="1"/>
  </cols>
  <sheetData>
    <row r="1" spans="1:12" ht="15.75" x14ac:dyDescent="0.25">
      <c r="A1" s="49" t="s">
        <v>59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</row>
    <row r="3" spans="1:12" ht="22.9" customHeight="1" x14ac:dyDescent="0.25">
      <c r="A3" s="53" t="s">
        <v>13</v>
      </c>
      <c r="B3" s="50" t="s">
        <v>10</v>
      </c>
      <c r="C3" s="53" t="s">
        <v>9</v>
      </c>
      <c r="D3" s="53" t="s">
        <v>8</v>
      </c>
      <c r="E3" s="53" t="s">
        <v>34</v>
      </c>
      <c r="F3" s="56" t="s">
        <v>5</v>
      </c>
      <c r="G3" s="57"/>
      <c r="H3" s="57"/>
      <c r="I3" s="57"/>
      <c r="J3" s="57"/>
      <c r="K3" s="58"/>
      <c r="L3" s="53" t="s">
        <v>4</v>
      </c>
    </row>
    <row r="4" spans="1:12" ht="16.899999999999999" customHeight="1" x14ac:dyDescent="0.25">
      <c r="A4" s="54"/>
      <c r="B4" s="51"/>
      <c r="C4" s="54"/>
      <c r="D4" s="54"/>
      <c r="E4" s="54"/>
      <c r="F4" s="1">
        <v>2026</v>
      </c>
      <c r="G4" s="3">
        <v>2027</v>
      </c>
      <c r="H4" s="3">
        <v>2028</v>
      </c>
      <c r="I4" s="3">
        <v>2029</v>
      </c>
      <c r="J4" s="3">
        <v>2030</v>
      </c>
      <c r="K4" s="3">
        <v>2031</v>
      </c>
      <c r="L4" s="54"/>
    </row>
    <row r="5" spans="1:12" ht="28.5" customHeight="1" x14ac:dyDescent="0.25">
      <c r="A5" s="55"/>
      <c r="B5" s="52"/>
      <c r="C5" s="55"/>
      <c r="D5" s="55"/>
      <c r="E5" s="55"/>
      <c r="F5" s="2" t="s">
        <v>6</v>
      </c>
      <c r="G5" s="2" t="s">
        <v>6</v>
      </c>
      <c r="H5" s="2" t="s">
        <v>6</v>
      </c>
      <c r="I5" s="2" t="s">
        <v>6</v>
      </c>
      <c r="J5" s="2" t="s">
        <v>6</v>
      </c>
      <c r="K5" s="2" t="s">
        <v>6</v>
      </c>
      <c r="L5" s="55"/>
    </row>
    <row r="6" spans="1:12" x14ac:dyDescent="0.25">
      <c r="A6" s="1">
        <v>1</v>
      </c>
      <c r="B6" s="16">
        <v>2</v>
      </c>
      <c r="C6" s="1">
        <v>3</v>
      </c>
      <c r="D6" s="1">
        <v>4</v>
      </c>
      <c r="E6" s="1">
        <v>5</v>
      </c>
      <c r="F6" s="1">
        <v>6</v>
      </c>
      <c r="G6" s="1">
        <v>7</v>
      </c>
      <c r="H6" s="1">
        <v>8</v>
      </c>
      <c r="I6" s="1">
        <v>9</v>
      </c>
      <c r="J6" s="1">
        <v>10</v>
      </c>
      <c r="K6" s="1">
        <v>11</v>
      </c>
      <c r="L6" s="1">
        <v>12</v>
      </c>
    </row>
    <row r="7" spans="1:12" ht="32.25" customHeight="1" x14ac:dyDescent="0.25">
      <c r="A7" s="14" t="s">
        <v>11</v>
      </c>
      <c r="B7" s="27" t="s">
        <v>40</v>
      </c>
      <c r="C7" s="19" t="s">
        <v>32</v>
      </c>
      <c r="D7" s="14" t="s">
        <v>41</v>
      </c>
      <c r="E7" s="17">
        <v>16840</v>
      </c>
      <c r="F7" s="17">
        <v>257600</v>
      </c>
      <c r="G7" s="17">
        <v>390100</v>
      </c>
      <c r="H7" s="13" t="s">
        <v>42</v>
      </c>
      <c r="I7" s="17">
        <v>491300</v>
      </c>
      <c r="J7" s="17">
        <v>591300</v>
      </c>
      <c r="K7" s="14">
        <v>591300</v>
      </c>
      <c r="L7" s="13" t="s">
        <v>37</v>
      </c>
    </row>
    <row r="8" spans="1:12" ht="58.5" customHeight="1" x14ac:dyDescent="0.25">
      <c r="A8" s="14" t="s">
        <v>12</v>
      </c>
      <c r="B8" s="26" t="s">
        <v>43</v>
      </c>
      <c r="C8" s="19" t="s">
        <v>32</v>
      </c>
      <c r="D8" s="20" t="s">
        <v>31</v>
      </c>
      <c r="E8" s="17">
        <v>81.8</v>
      </c>
      <c r="F8" s="17">
        <v>81.8</v>
      </c>
      <c r="G8" s="17">
        <v>72</v>
      </c>
      <c r="H8" s="17">
        <v>72</v>
      </c>
      <c r="I8" s="17">
        <v>72</v>
      </c>
      <c r="J8" s="17">
        <v>74</v>
      </c>
      <c r="K8" s="17">
        <v>74</v>
      </c>
      <c r="L8" s="13" t="s">
        <v>37</v>
      </c>
    </row>
  </sheetData>
  <mergeCells count="8">
    <mergeCell ref="A1:L1"/>
    <mergeCell ref="B3:B5"/>
    <mergeCell ref="L3:L5"/>
    <mergeCell ref="A3:A5"/>
    <mergeCell ref="F3:K3"/>
    <mergeCell ref="E3:E5"/>
    <mergeCell ref="D3:D5"/>
    <mergeCell ref="C3:C5"/>
  </mergeCells>
  <pageMargins left="0.25" right="0.25" top="0.75" bottom="0.75" header="0.3" footer="0.3"/>
  <pageSetup paperSize="9" scale="8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"/>
  <sheetViews>
    <sheetView view="pageBreakPreview" zoomScale="96" zoomScaleNormal="84" zoomScaleSheetLayoutView="96" workbookViewId="0">
      <selection activeCell="X8" sqref="X8"/>
    </sheetView>
  </sheetViews>
  <sheetFormatPr defaultRowHeight="15" x14ac:dyDescent="0.25"/>
  <cols>
    <col min="1" max="1" width="5.7109375" customWidth="1"/>
    <col min="2" max="2" width="19" customWidth="1"/>
    <col min="3" max="3" width="13.42578125" customWidth="1"/>
    <col min="4" max="4" width="34.5703125" customWidth="1"/>
    <col min="5" max="5" width="10.5703125" customWidth="1"/>
    <col min="6" max="6" width="11.28515625" customWidth="1"/>
    <col min="12" max="12" width="9.5703125" customWidth="1"/>
  </cols>
  <sheetData>
    <row r="1" spans="1:12" ht="15.75" x14ac:dyDescent="0.25">
      <c r="A1" s="41" t="s">
        <v>36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</row>
    <row r="2" spans="1:12" ht="15.75" x14ac:dyDescent="0.25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</row>
    <row r="3" spans="1:12" ht="25.9" customHeight="1" x14ac:dyDescent="0.25">
      <c r="A3" s="59" t="s">
        <v>13</v>
      </c>
      <c r="B3" s="61" t="s">
        <v>17</v>
      </c>
      <c r="C3" s="59" t="s">
        <v>16</v>
      </c>
      <c r="D3" s="59" t="s">
        <v>15</v>
      </c>
      <c r="E3" s="59" t="s">
        <v>8</v>
      </c>
      <c r="F3" s="59" t="s">
        <v>7</v>
      </c>
      <c r="G3" s="56" t="s">
        <v>14</v>
      </c>
      <c r="H3" s="57"/>
      <c r="I3" s="57"/>
      <c r="J3" s="57"/>
      <c r="K3" s="57"/>
      <c r="L3" s="58"/>
    </row>
    <row r="4" spans="1:12" ht="41.25" customHeight="1" x14ac:dyDescent="0.25">
      <c r="A4" s="60"/>
      <c r="B4" s="62"/>
      <c r="C4" s="60"/>
      <c r="D4" s="60"/>
      <c r="E4" s="60"/>
      <c r="F4" s="60"/>
      <c r="G4" s="5">
        <v>2026</v>
      </c>
      <c r="H4" s="5">
        <v>2027</v>
      </c>
      <c r="I4" s="5">
        <v>2028</v>
      </c>
      <c r="J4" s="5">
        <v>2029</v>
      </c>
      <c r="K4" s="5">
        <v>2030</v>
      </c>
      <c r="L4" s="5">
        <v>2031</v>
      </c>
    </row>
    <row r="5" spans="1:12" ht="20.25" customHeight="1" x14ac:dyDescent="0.25">
      <c r="A5" s="14">
        <v>1</v>
      </c>
      <c r="B5" s="25">
        <v>2</v>
      </c>
      <c r="C5" s="14">
        <v>3</v>
      </c>
      <c r="D5" s="14">
        <v>4</v>
      </c>
      <c r="E5" s="14">
        <v>5</v>
      </c>
      <c r="F5" s="14">
        <v>6</v>
      </c>
      <c r="G5" s="14">
        <v>7</v>
      </c>
      <c r="H5" s="14">
        <v>8</v>
      </c>
      <c r="I5" s="14">
        <v>9</v>
      </c>
      <c r="J5" s="14">
        <v>10</v>
      </c>
      <c r="K5" s="14">
        <v>11</v>
      </c>
      <c r="L5" s="14">
        <v>12</v>
      </c>
    </row>
    <row r="6" spans="1:12" ht="19.5" customHeight="1" x14ac:dyDescent="0.25">
      <c r="A6" s="63" t="s">
        <v>48</v>
      </c>
      <c r="B6" s="64"/>
      <c r="C6" s="64"/>
      <c r="D6" s="64"/>
      <c r="E6" s="64"/>
      <c r="F6" s="64"/>
      <c r="G6" s="64"/>
      <c r="H6" s="64"/>
      <c r="I6" s="64"/>
      <c r="J6" s="64"/>
      <c r="K6" s="64"/>
      <c r="L6" s="65"/>
    </row>
    <row r="7" spans="1:12" ht="65.25" customHeight="1" x14ac:dyDescent="0.25">
      <c r="A7" s="14" t="s">
        <v>26</v>
      </c>
      <c r="B7" s="66" t="s">
        <v>47</v>
      </c>
      <c r="C7" s="66"/>
      <c r="D7" s="26" t="s">
        <v>52</v>
      </c>
      <c r="E7" s="14" t="s">
        <v>31</v>
      </c>
      <c r="F7" s="14">
        <v>100</v>
      </c>
      <c r="G7" s="14">
        <v>100</v>
      </c>
      <c r="H7" s="14">
        <v>100</v>
      </c>
      <c r="I7" s="14">
        <v>100</v>
      </c>
      <c r="J7" s="14">
        <v>100</v>
      </c>
      <c r="K7" s="14">
        <v>100</v>
      </c>
      <c r="L7" s="14">
        <v>100</v>
      </c>
    </row>
    <row r="8" spans="1:12" ht="149.25" customHeight="1" x14ac:dyDescent="0.25">
      <c r="A8" s="14" t="s">
        <v>27</v>
      </c>
      <c r="B8" s="67" t="s">
        <v>46</v>
      </c>
      <c r="C8" s="67"/>
      <c r="D8" s="26" t="s">
        <v>53</v>
      </c>
      <c r="E8" s="14" t="s">
        <v>31</v>
      </c>
      <c r="F8" s="14">
        <v>100</v>
      </c>
      <c r="G8" s="14">
        <v>100</v>
      </c>
      <c r="H8" s="14">
        <v>100</v>
      </c>
      <c r="I8" s="14">
        <v>100</v>
      </c>
      <c r="J8" s="14">
        <v>100</v>
      </c>
      <c r="K8" s="14">
        <v>100</v>
      </c>
      <c r="L8" s="14">
        <v>100</v>
      </c>
    </row>
    <row r="9" spans="1:12" ht="69" customHeight="1" x14ac:dyDescent="0.25">
      <c r="A9" s="14" t="s">
        <v>28</v>
      </c>
      <c r="B9" s="67" t="s">
        <v>45</v>
      </c>
      <c r="C9" s="67"/>
      <c r="D9" s="26" t="s">
        <v>54</v>
      </c>
      <c r="E9" s="14" t="s">
        <v>31</v>
      </c>
      <c r="F9" s="14">
        <v>100</v>
      </c>
      <c r="G9" s="14">
        <v>100</v>
      </c>
      <c r="H9" s="14">
        <v>100</v>
      </c>
      <c r="I9" s="14">
        <v>100</v>
      </c>
      <c r="J9" s="14">
        <v>100</v>
      </c>
      <c r="K9" s="14">
        <v>100</v>
      </c>
      <c r="L9" s="14">
        <v>100</v>
      </c>
    </row>
  </sheetData>
  <mergeCells count="12">
    <mergeCell ref="A6:L6"/>
    <mergeCell ref="B7:C7"/>
    <mergeCell ref="B8:C8"/>
    <mergeCell ref="B9:C9"/>
    <mergeCell ref="A1:L1"/>
    <mergeCell ref="G3:L3"/>
    <mergeCell ref="F3:F4"/>
    <mergeCell ref="E3:E4"/>
    <mergeCell ref="D3:D4"/>
    <mergeCell ref="C3:C4"/>
    <mergeCell ref="B3:B4"/>
    <mergeCell ref="A3:A4"/>
  </mergeCells>
  <pageMargins left="0.25" right="0.25" top="0.75" bottom="0.75" header="0.3" footer="0.3"/>
  <pageSetup paperSize="9" scale="9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7"/>
  <sheetViews>
    <sheetView view="pageBreakPreview" zoomScale="98" zoomScaleNormal="100" zoomScaleSheetLayoutView="98" workbookViewId="0">
      <selection activeCell="Y14" sqref="Y14"/>
    </sheetView>
  </sheetViews>
  <sheetFormatPr defaultRowHeight="15" x14ac:dyDescent="0.25"/>
  <cols>
    <col min="1" max="1" width="6.5703125" customWidth="1"/>
    <col min="7" max="7" width="20.28515625" customWidth="1"/>
    <col min="8" max="8" width="10.7109375" customWidth="1"/>
    <col min="9" max="9" width="10.5703125" customWidth="1"/>
    <col min="10" max="10" width="10.28515625" customWidth="1"/>
    <col min="11" max="11" width="10.5703125" customWidth="1"/>
    <col min="13" max="13" width="8.5703125" customWidth="1"/>
    <col min="14" max="14" width="15.42578125" customWidth="1"/>
  </cols>
  <sheetData>
    <row r="1" spans="1:15" ht="15.75" x14ac:dyDescent="0.25">
      <c r="A1" s="41" t="s">
        <v>18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</row>
    <row r="3" spans="1:15" ht="33.6" customHeight="1" x14ac:dyDescent="0.25">
      <c r="A3" s="53" t="s">
        <v>29</v>
      </c>
      <c r="B3" s="84" t="s">
        <v>21</v>
      </c>
      <c r="C3" s="85"/>
      <c r="D3" s="85"/>
      <c r="E3" s="85"/>
      <c r="F3" s="85"/>
      <c r="G3" s="86"/>
      <c r="H3" s="80" t="s">
        <v>20</v>
      </c>
      <c r="I3" s="81"/>
      <c r="J3" s="81"/>
      <c r="K3" s="81"/>
      <c r="L3" s="81"/>
      <c r="M3" s="82"/>
      <c r="N3" s="53" t="s">
        <v>19</v>
      </c>
    </row>
    <row r="4" spans="1:15" x14ac:dyDescent="0.25">
      <c r="A4" s="83"/>
      <c r="B4" s="87"/>
      <c r="C4" s="88"/>
      <c r="D4" s="88"/>
      <c r="E4" s="88"/>
      <c r="F4" s="88"/>
      <c r="G4" s="89"/>
      <c r="H4" s="2">
        <v>2026</v>
      </c>
      <c r="I4" s="2">
        <v>2027</v>
      </c>
      <c r="J4" s="2">
        <v>2028</v>
      </c>
      <c r="K4" s="2">
        <v>2029</v>
      </c>
      <c r="L4" s="2">
        <v>2030</v>
      </c>
      <c r="M4" s="2">
        <v>2031</v>
      </c>
      <c r="N4" s="83"/>
    </row>
    <row r="5" spans="1:15" x14ac:dyDescent="0.25">
      <c r="A5" s="4">
        <v>1</v>
      </c>
      <c r="B5" s="68">
        <v>2</v>
      </c>
      <c r="C5" s="69"/>
      <c r="D5" s="69"/>
      <c r="E5" s="69"/>
      <c r="F5" s="69"/>
      <c r="G5" s="70"/>
      <c r="H5" s="4">
        <v>3</v>
      </c>
      <c r="I5" s="4">
        <v>4</v>
      </c>
      <c r="J5" s="4">
        <v>5</v>
      </c>
      <c r="K5" s="4">
        <v>6</v>
      </c>
      <c r="L5" s="4">
        <v>7</v>
      </c>
      <c r="M5" s="4">
        <v>8</v>
      </c>
      <c r="N5" s="4">
        <v>9</v>
      </c>
    </row>
    <row r="6" spans="1:15" ht="36.75" customHeight="1" x14ac:dyDescent="0.25">
      <c r="A6" s="18" t="s">
        <v>11</v>
      </c>
      <c r="B6" s="71" t="s">
        <v>48</v>
      </c>
      <c r="C6" s="72"/>
      <c r="D6" s="72"/>
      <c r="E6" s="72"/>
      <c r="F6" s="72"/>
      <c r="G6" s="72"/>
      <c r="H6" s="72"/>
      <c r="I6" s="72"/>
      <c r="J6" s="72"/>
      <c r="K6" s="72"/>
      <c r="L6" s="72"/>
      <c r="M6" s="72"/>
      <c r="N6" s="73"/>
    </row>
    <row r="7" spans="1:15" ht="39" customHeight="1" x14ac:dyDescent="0.25">
      <c r="A7" s="8" t="s">
        <v>26</v>
      </c>
      <c r="B7" s="74" t="s">
        <v>49</v>
      </c>
      <c r="C7" s="75"/>
      <c r="D7" s="75"/>
      <c r="E7" s="75"/>
      <c r="F7" s="75"/>
      <c r="G7" s="76"/>
      <c r="H7" s="11">
        <f>H8+H9+H10+H11</f>
        <v>0</v>
      </c>
      <c r="I7" s="11">
        <f>I8+I9+I10+I11</f>
        <v>11950.9</v>
      </c>
      <c r="J7" s="11">
        <f>SUM(J8:J11)</f>
        <v>0</v>
      </c>
      <c r="K7" s="11">
        <f t="shared" ref="K7:M7" si="0">SUM(K8:K11)</f>
        <v>0</v>
      </c>
      <c r="L7" s="11">
        <f t="shared" si="0"/>
        <v>0</v>
      </c>
      <c r="M7" s="11">
        <f t="shared" si="0"/>
        <v>0</v>
      </c>
      <c r="N7" s="11">
        <f>H7+I7+J7+K7+L7+M7</f>
        <v>11950.9</v>
      </c>
    </row>
    <row r="8" spans="1:15" ht="15.75" x14ac:dyDescent="0.25">
      <c r="A8" s="5"/>
      <c r="B8" s="77" t="s">
        <v>24</v>
      </c>
      <c r="C8" s="78"/>
      <c r="D8" s="78"/>
      <c r="E8" s="78"/>
      <c r="F8" s="78"/>
      <c r="G8" s="79"/>
      <c r="H8" s="12">
        <v>0</v>
      </c>
      <c r="I8" s="12">
        <v>0</v>
      </c>
      <c r="J8" s="12">
        <v>0</v>
      </c>
      <c r="K8" s="12">
        <v>0</v>
      </c>
      <c r="L8" s="12">
        <v>0</v>
      </c>
      <c r="M8" s="12">
        <v>0</v>
      </c>
      <c r="N8" s="12">
        <f>SUM(H8:M8)</f>
        <v>0</v>
      </c>
    </row>
    <row r="9" spans="1:15" ht="15.75" x14ac:dyDescent="0.25">
      <c r="A9" s="5"/>
      <c r="B9" s="77" t="s">
        <v>22</v>
      </c>
      <c r="C9" s="78"/>
      <c r="D9" s="78"/>
      <c r="E9" s="78"/>
      <c r="F9" s="78"/>
      <c r="G9" s="79"/>
      <c r="H9" s="12">
        <v>0</v>
      </c>
      <c r="I9" s="12">
        <v>0</v>
      </c>
      <c r="J9" s="12">
        <v>0</v>
      </c>
      <c r="K9" s="12">
        <v>0</v>
      </c>
      <c r="L9" s="12">
        <v>0</v>
      </c>
      <c r="M9" s="12">
        <v>0</v>
      </c>
      <c r="N9" s="12">
        <f t="shared" ref="N9:N11" si="1">SUM(H9:M9)</f>
        <v>0</v>
      </c>
    </row>
    <row r="10" spans="1:15" ht="15.75" x14ac:dyDescent="0.25">
      <c r="A10" s="5"/>
      <c r="B10" s="77" t="s">
        <v>23</v>
      </c>
      <c r="C10" s="78"/>
      <c r="D10" s="78"/>
      <c r="E10" s="78"/>
      <c r="F10" s="78"/>
      <c r="G10" s="79"/>
      <c r="H10" s="12">
        <v>0</v>
      </c>
      <c r="I10" s="12">
        <v>11950.9</v>
      </c>
      <c r="J10" s="12">
        <v>0</v>
      </c>
      <c r="K10" s="12">
        <v>0</v>
      </c>
      <c r="L10" s="12">
        <v>0</v>
      </c>
      <c r="M10" s="12">
        <v>0</v>
      </c>
      <c r="N10" s="12">
        <f t="shared" si="1"/>
        <v>11950.9</v>
      </c>
    </row>
    <row r="11" spans="1:15" ht="15.75" x14ac:dyDescent="0.25">
      <c r="A11" s="5"/>
      <c r="B11" s="77" t="s">
        <v>25</v>
      </c>
      <c r="C11" s="78"/>
      <c r="D11" s="78"/>
      <c r="E11" s="78"/>
      <c r="F11" s="78"/>
      <c r="G11" s="79"/>
      <c r="H11" s="12">
        <v>0</v>
      </c>
      <c r="I11" s="12">
        <v>0</v>
      </c>
      <c r="J11" s="12">
        <v>0</v>
      </c>
      <c r="K11" s="12">
        <v>0</v>
      </c>
      <c r="L11" s="12">
        <v>0</v>
      </c>
      <c r="M11" s="12">
        <v>0</v>
      </c>
      <c r="N11" s="12">
        <f t="shared" si="1"/>
        <v>0</v>
      </c>
    </row>
    <row r="12" spans="1:15" ht="22.5" customHeight="1" x14ac:dyDescent="0.25">
      <c r="A12" s="8" t="s">
        <v>27</v>
      </c>
      <c r="B12" s="74" t="s">
        <v>50</v>
      </c>
      <c r="C12" s="75"/>
      <c r="D12" s="75"/>
      <c r="E12" s="75"/>
      <c r="F12" s="75"/>
      <c r="G12" s="76"/>
      <c r="H12" s="11">
        <f>SUM(H13:H16)</f>
        <v>620</v>
      </c>
      <c r="I12" s="11">
        <f t="shared" ref="I12:J12" si="2">SUM(I13:I16)</f>
        <v>620</v>
      </c>
      <c r="J12" s="11">
        <f t="shared" si="2"/>
        <v>620</v>
      </c>
      <c r="K12" s="11">
        <f>SUM(K13:K16)</f>
        <v>620</v>
      </c>
      <c r="L12" s="11">
        <f t="shared" ref="L12:M12" si="3">SUM(L13:L16)</f>
        <v>620</v>
      </c>
      <c r="M12" s="11">
        <f t="shared" si="3"/>
        <v>620</v>
      </c>
      <c r="N12" s="11">
        <f>SUM(N13:N16)</f>
        <v>3720</v>
      </c>
    </row>
    <row r="13" spans="1:15" ht="15.75" x14ac:dyDescent="0.25">
      <c r="A13" s="5"/>
      <c r="B13" s="77" t="s">
        <v>24</v>
      </c>
      <c r="C13" s="78"/>
      <c r="D13" s="78"/>
      <c r="E13" s="78"/>
      <c r="F13" s="78"/>
      <c r="G13" s="79"/>
      <c r="H13" s="12">
        <v>0</v>
      </c>
      <c r="I13" s="12">
        <v>0</v>
      </c>
      <c r="J13" s="12">
        <v>0</v>
      </c>
      <c r="K13" s="12">
        <v>0</v>
      </c>
      <c r="L13" s="12">
        <v>0</v>
      </c>
      <c r="M13" s="12">
        <v>0</v>
      </c>
      <c r="N13" s="12">
        <f>SUM(H13:M13)</f>
        <v>0</v>
      </c>
    </row>
    <row r="14" spans="1:15" ht="15.75" x14ac:dyDescent="0.25">
      <c r="A14" s="5"/>
      <c r="B14" s="77" t="s">
        <v>22</v>
      </c>
      <c r="C14" s="78"/>
      <c r="D14" s="78"/>
      <c r="E14" s="78"/>
      <c r="F14" s="78"/>
      <c r="G14" s="79"/>
      <c r="H14" s="12">
        <v>0</v>
      </c>
      <c r="I14" s="12">
        <v>0</v>
      </c>
      <c r="J14" s="12">
        <v>0</v>
      </c>
      <c r="K14" s="12">
        <v>0</v>
      </c>
      <c r="L14" s="12">
        <v>0</v>
      </c>
      <c r="M14" s="12">
        <v>0</v>
      </c>
      <c r="N14" s="12">
        <f t="shared" ref="N14:N16" si="4">SUM(H14:M14)</f>
        <v>0</v>
      </c>
    </row>
    <row r="15" spans="1:15" ht="15.75" x14ac:dyDescent="0.25">
      <c r="A15" s="5"/>
      <c r="B15" s="77" t="s">
        <v>23</v>
      </c>
      <c r="C15" s="78"/>
      <c r="D15" s="78"/>
      <c r="E15" s="78"/>
      <c r="F15" s="78"/>
      <c r="G15" s="79"/>
      <c r="H15" s="12">
        <v>620</v>
      </c>
      <c r="I15" s="12">
        <v>620</v>
      </c>
      <c r="J15" s="12">
        <v>620</v>
      </c>
      <c r="K15" s="12">
        <v>620</v>
      </c>
      <c r="L15" s="12">
        <v>620</v>
      </c>
      <c r="M15" s="12">
        <v>620</v>
      </c>
      <c r="N15" s="12">
        <f t="shared" si="4"/>
        <v>3720</v>
      </c>
    </row>
    <row r="16" spans="1:15" ht="15.75" x14ac:dyDescent="0.25">
      <c r="A16" s="5"/>
      <c r="B16" s="77" t="s">
        <v>25</v>
      </c>
      <c r="C16" s="78"/>
      <c r="D16" s="78"/>
      <c r="E16" s="78"/>
      <c r="F16" s="78"/>
      <c r="G16" s="79"/>
      <c r="H16" s="12">
        <v>0</v>
      </c>
      <c r="I16" s="12">
        <v>0</v>
      </c>
      <c r="J16" s="12">
        <v>0</v>
      </c>
      <c r="K16" s="12">
        <v>0</v>
      </c>
      <c r="L16" s="12">
        <v>0</v>
      </c>
      <c r="M16" s="12">
        <v>0</v>
      </c>
      <c r="N16" s="12">
        <f t="shared" si="4"/>
        <v>0</v>
      </c>
    </row>
    <row r="17" spans="1:14" ht="39" customHeight="1" x14ac:dyDescent="0.25">
      <c r="A17" s="10" t="s">
        <v>28</v>
      </c>
      <c r="B17" s="74" t="s">
        <v>51</v>
      </c>
      <c r="C17" s="75"/>
      <c r="D17" s="75"/>
      <c r="E17" s="75"/>
      <c r="F17" s="75"/>
      <c r="G17" s="76"/>
      <c r="H17" s="11">
        <f>SUM(H18:H21)</f>
        <v>2699</v>
      </c>
      <c r="I17" s="11">
        <f t="shared" ref="I17:L17" si="5">SUM(I18:I21)</f>
        <v>3921.4</v>
      </c>
      <c r="J17" s="11">
        <f t="shared" si="5"/>
        <v>4078.3</v>
      </c>
      <c r="K17" s="11">
        <f t="shared" si="5"/>
        <v>4241.5</v>
      </c>
      <c r="L17" s="11">
        <f t="shared" si="5"/>
        <v>4411.1000000000004</v>
      </c>
      <c r="M17" s="11">
        <f>M18+M19+M20+M21</f>
        <v>4587.5</v>
      </c>
      <c r="N17" s="11">
        <f>SUM(N18:N21)</f>
        <v>23938.800000000003</v>
      </c>
    </row>
    <row r="18" spans="1:14" ht="15.75" x14ac:dyDescent="0.25">
      <c r="A18" s="5"/>
      <c r="B18" s="77" t="s">
        <v>24</v>
      </c>
      <c r="C18" s="78"/>
      <c r="D18" s="78"/>
      <c r="E18" s="78"/>
      <c r="F18" s="78"/>
      <c r="G18" s="79"/>
      <c r="H18" s="12">
        <v>0</v>
      </c>
      <c r="I18" s="12">
        <v>0</v>
      </c>
      <c r="J18" s="12">
        <v>0</v>
      </c>
      <c r="K18" s="12">
        <v>0</v>
      </c>
      <c r="L18" s="12">
        <v>0</v>
      </c>
      <c r="M18" s="12">
        <v>0</v>
      </c>
      <c r="N18" s="12">
        <f>SUM(H18:M18)</f>
        <v>0</v>
      </c>
    </row>
    <row r="19" spans="1:14" ht="15.75" x14ac:dyDescent="0.25">
      <c r="A19" s="5"/>
      <c r="B19" s="77" t="s">
        <v>22</v>
      </c>
      <c r="C19" s="78"/>
      <c r="D19" s="78"/>
      <c r="E19" s="78"/>
      <c r="F19" s="78"/>
      <c r="G19" s="79"/>
      <c r="H19" s="12">
        <v>0</v>
      </c>
      <c r="I19" s="12">
        <v>0</v>
      </c>
      <c r="J19" s="12">
        <v>0</v>
      </c>
      <c r="K19" s="12">
        <v>0</v>
      </c>
      <c r="L19" s="12">
        <v>0</v>
      </c>
      <c r="M19" s="12">
        <v>0</v>
      </c>
      <c r="N19" s="12">
        <f>SUM(H19:M19)</f>
        <v>0</v>
      </c>
    </row>
    <row r="20" spans="1:14" ht="15.75" x14ac:dyDescent="0.25">
      <c r="A20" s="9"/>
      <c r="B20" s="77" t="s">
        <v>23</v>
      </c>
      <c r="C20" s="78"/>
      <c r="D20" s="78"/>
      <c r="E20" s="78"/>
      <c r="F20" s="78"/>
      <c r="G20" s="79"/>
      <c r="H20" s="12">
        <v>2699</v>
      </c>
      <c r="I20" s="12">
        <v>3921.4</v>
      </c>
      <c r="J20" s="12">
        <v>4078.3</v>
      </c>
      <c r="K20" s="12">
        <v>4241.5</v>
      </c>
      <c r="L20" s="12">
        <v>4411.1000000000004</v>
      </c>
      <c r="M20" s="12">
        <v>4587.5</v>
      </c>
      <c r="N20" s="12">
        <f t="shared" ref="N20:N21" si="6">SUM(H20:M20)</f>
        <v>23938.800000000003</v>
      </c>
    </row>
    <row r="21" spans="1:14" ht="15.75" x14ac:dyDescent="0.25">
      <c r="A21" s="5"/>
      <c r="B21" s="77" t="s">
        <v>25</v>
      </c>
      <c r="C21" s="78"/>
      <c r="D21" s="78"/>
      <c r="E21" s="78"/>
      <c r="F21" s="78"/>
      <c r="G21" s="79"/>
      <c r="H21" s="12">
        <v>0</v>
      </c>
      <c r="I21" s="12">
        <v>0</v>
      </c>
      <c r="J21" s="12">
        <v>0</v>
      </c>
      <c r="K21" s="12">
        <v>0</v>
      </c>
      <c r="L21" s="12">
        <v>0</v>
      </c>
      <c r="M21" s="12">
        <v>0</v>
      </c>
      <c r="N21" s="12">
        <f t="shared" si="6"/>
        <v>0</v>
      </c>
    </row>
    <row r="22" spans="1:14" ht="21" customHeight="1" x14ac:dyDescent="0.25">
      <c r="A22" s="8"/>
      <c r="B22" s="90" t="s">
        <v>33</v>
      </c>
      <c r="C22" s="91"/>
      <c r="D22" s="91"/>
      <c r="E22" s="91"/>
      <c r="F22" s="91"/>
      <c r="G22" s="92"/>
      <c r="H22" s="21">
        <f>SUM(H23:H26)</f>
        <v>3319</v>
      </c>
      <c r="I22" s="21">
        <f>I17+I7+I6</f>
        <v>15872.3</v>
      </c>
      <c r="J22" s="21">
        <f>J17+J7+J6</f>
        <v>4078.3</v>
      </c>
      <c r="K22" s="21">
        <f>K17+K7+K6</f>
        <v>4241.5</v>
      </c>
      <c r="L22" s="21">
        <f>L17+L7+L6</f>
        <v>4411.1000000000004</v>
      </c>
      <c r="M22" s="21">
        <f>M17+M7+M6</f>
        <v>4587.5</v>
      </c>
      <c r="N22" s="23">
        <f>SUM(H22,I22,J22,K22,L22,M22)</f>
        <v>36509.699999999997</v>
      </c>
    </row>
    <row r="23" spans="1:14" ht="15.75" customHeight="1" x14ac:dyDescent="0.25">
      <c r="A23" s="6"/>
      <c r="B23" s="90" t="s">
        <v>24</v>
      </c>
      <c r="C23" s="91"/>
      <c r="D23" s="91"/>
      <c r="E23" s="91"/>
      <c r="F23" s="91"/>
      <c r="G23" s="92"/>
      <c r="H23" s="22">
        <f>SUM(,H8,H13)</f>
        <v>0</v>
      </c>
      <c r="I23" s="22">
        <v>0</v>
      </c>
      <c r="J23" s="22">
        <v>0</v>
      </c>
      <c r="K23" s="22">
        <v>0</v>
      </c>
      <c r="L23" s="22">
        <v>0</v>
      </c>
      <c r="M23" s="22">
        <v>0</v>
      </c>
      <c r="N23" s="24">
        <f>SUM(H23:M23)</f>
        <v>0</v>
      </c>
    </row>
    <row r="24" spans="1:14" ht="15.75" customHeight="1" x14ac:dyDescent="0.25">
      <c r="A24" s="6"/>
      <c r="B24" s="90" t="s">
        <v>22</v>
      </c>
      <c r="C24" s="91"/>
      <c r="D24" s="91"/>
      <c r="E24" s="91"/>
      <c r="F24" s="91"/>
      <c r="G24" s="92"/>
      <c r="H24" s="22">
        <f>SUM(H19,H14,H9)</f>
        <v>0</v>
      </c>
      <c r="I24" s="22">
        <f>SUM(I9,J14,J19)</f>
        <v>0</v>
      </c>
      <c r="J24" s="22">
        <f>SUM(J9,K14,K19)</f>
        <v>0</v>
      </c>
      <c r="K24" s="22">
        <f>SUM(K9,L14,L19)</f>
        <v>0</v>
      </c>
      <c r="L24" s="22">
        <f>SUM(L9,M14,M19)</f>
        <v>0</v>
      </c>
      <c r="M24" s="22">
        <f>SUM(M9,N14,N19)</f>
        <v>0</v>
      </c>
      <c r="N24" s="24">
        <f>SUM(H24:M24)</f>
        <v>0</v>
      </c>
    </row>
    <row r="25" spans="1:14" ht="15.75" customHeight="1" x14ac:dyDescent="0.25">
      <c r="A25" s="6"/>
      <c r="B25" s="90" t="s">
        <v>23</v>
      </c>
      <c r="C25" s="91"/>
      <c r="D25" s="91"/>
      <c r="E25" s="91"/>
      <c r="F25" s="91"/>
      <c r="G25" s="92"/>
      <c r="H25" s="22">
        <f>SUM(H20,H15,H10)</f>
        <v>3319</v>
      </c>
      <c r="I25" s="22">
        <f t="shared" ref="I25:M26" si="7">SUM(I10,I15,I20)</f>
        <v>16492.3</v>
      </c>
      <c r="J25" s="22">
        <f t="shared" si="7"/>
        <v>4698.3</v>
      </c>
      <c r="K25" s="22">
        <f t="shared" si="7"/>
        <v>4861.5</v>
      </c>
      <c r="L25" s="22">
        <f t="shared" si="7"/>
        <v>5031.1000000000004</v>
      </c>
      <c r="M25" s="22">
        <f t="shared" si="7"/>
        <v>5207.5</v>
      </c>
      <c r="N25" s="24">
        <f>SUM(H25:M25)</f>
        <v>39609.699999999997</v>
      </c>
    </row>
    <row r="26" spans="1:14" ht="15.75" customHeight="1" x14ac:dyDescent="0.25">
      <c r="A26" s="6"/>
      <c r="B26" s="90" t="s">
        <v>25</v>
      </c>
      <c r="C26" s="91"/>
      <c r="D26" s="91"/>
      <c r="E26" s="91"/>
      <c r="F26" s="91"/>
      <c r="G26" s="92"/>
      <c r="H26" s="22">
        <f>SUM(H11,H16,H21)</f>
        <v>0</v>
      </c>
      <c r="I26" s="22">
        <f t="shared" si="7"/>
        <v>0</v>
      </c>
      <c r="J26" s="22">
        <f t="shared" si="7"/>
        <v>0</v>
      </c>
      <c r="K26" s="22">
        <f t="shared" si="7"/>
        <v>0</v>
      </c>
      <c r="L26" s="22">
        <f t="shared" si="7"/>
        <v>0</v>
      </c>
      <c r="M26" s="22">
        <f t="shared" si="7"/>
        <v>0</v>
      </c>
      <c r="N26" s="24">
        <f>SUM(H26:M26)</f>
        <v>0</v>
      </c>
    </row>
    <row r="27" spans="1:14" ht="15.75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</row>
  </sheetData>
  <mergeCells count="27">
    <mergeCell ref="B26:G26"/>
    <mergeCell ref="B25:G25"/>
    <mergeCell ref="B24:G24"/>
    <mergeCell ref="B23:G23"/>
    <mergeCell ref="B22:G22"/>
    <mergeCell ref="A1:O1"/>
    <mergeCell ref="H3:M3"/>
    <mergeCell ref="N3:N4"/>
    <mergeCell ref="B3:G4"/>
    <mergeCell ref="A3:A4"/>
    <mergeCell ref="B20:G20"/>
    <mergeCell ref="B21:G21"/>
    <mergeCell ref="B12:G12"/>
    <mergeCell ref="B13:G13"/>
    <mergeCell ref="B14:G14"/>
    <mergeCell ref="B15:G15"/>
    <mergeCell ref="B16:G16"/>
    <mergeCell ref="B5:G5"/>
    <mergeCell ref="B6:N6"/>
    <mergeCell ref="B17:G17"/>
    <mergeCell ref="B18:G18"/>
    <mergeCell ref="B19:G19"/>
    <mergeCell ref="B7:G7"/>
    <mergeCell ref="B8:G8"/>
    <mergeCell ref="B9:G9"/>
    <mergeCell ref="B10:G10"/>
    <mergeCell ref="B11:G11"/>
  </mergeCells>
  <pageMargins left="0.25" right="0.25" top="0.75" bottom="0.75" header="0.3" footer="0.3"/>
  <pageSetup paperSize="9" scale="9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Раздел 1</vt:lpstr>
      <vt:lpstr>Раздел 2</vt:lpstr>
      <vt:lpstr>Раздел 3</vt:lpstr>
      <vt:lpstr>Раздел 4</vt:lpstr>
      <vt:lpstr>'Раздел 4'!Область_печати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Г. Визнер</dc:creator>
  <cp:lastModifiedBy>Марина А. Сторожева</cp:lastModifiedBy>
  <cp:lastPrinted>2025-04-13T22:51:25Z</cp:lastPrinted>
  <dcterms:created xsi:type="dcterms:W3CDTF">2024-09-09T23:09:19Z</dcterms:created>
  <dcterms:modified xsi:type="dcterms:W3CDTF">2025-04-14T02:06:54Z</dcterms:modified>
</cp:coreProperties>
</file>